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mushold/Desktop/"/>
    </mc:Choice>
  </mc:AlternateContent>
  <xr:revisionPtr revIDLastSave="0" documentId="13_ncr:1_{747FE634-0E83-0045-A6FA-8460A47EC9C1}" xr6:coauthVersionLast="47" xr6:coauthVersionMax="47" xr10:uidLastSave="{00000000-0000-0000-0000-000000000000}"/>
  <bookViews>
    <workbookView xWindow="10520" yWindow="2820" windowWidth="27340" windowHeight="16540" xr2:uid="{B704734D-75E6-8947-8945-832C077611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J9" i="1"/>
  <c r="J8" i="1"/>
  <c r="J7" i="1"/>
  <c r="I9" i="1"/>
  <c r="I8" i="1"/>
  <c r="I7" i="1"/>
  <c r="E9" i="1" l="1"/>
  <c r="C9" i="1"/>
  <c r="B9" i="1"/>
  <c r="F9" i="1" s="1"/>
  <c r="E8" i="1"/>
  <c r="C8" i="1"/>
  <c r="B8" i="1"/>
  <c r="F8" i="1" s="1"/>
  <c r="E7" i="1"/>
  <c r="C7" i="1"/>
  <c r="B7" i="1"/>
  <c r="D7" i="1" s="1"/>
  <c r="M7" i="1" l="1"/>
  <c r="F7" i="1"/>
  <c r="D9" i="1"/>
  <c r="G9" i="1" s="1"/>
  <c r="D8" i="1"/>
  <c r="G8" i="1" s="1"/>
  <c r="D20" i="1"/>
  <c r="D18" i="1"/>
  <c r="B20" i="1"/>
  <c r="B18" i="1"/>
  <c r="D19" i="1"/>
  <c r="B19" i="1"/>
  <c r="M9" i="1" l="1"/>
  <c r="M8" i="1"/>
  <c r="C19" i="1"/>
  <c r="G19" i="1"/>
  <c r="C18" i="1"/>
  <c r="E18" i="1" s="1"/>
  <c r="F18" i="1" s="1"/>
  <c r="G18" i="1"/>
  <c r="C20" i="1"/>
  <c r="E20" i="1" s="1"/>
  <c r="F20" i="1" s="1"/>
  <c r="G20" i="1"/>
  <c r="H9" i="1"/>
  <c r="K9" i="1" s="1"/>
  <c r="H8" i="1"/>
  <c r="K8" i="1" s="1"/>
  <c r="L9" i="1" l="1"/>
  <c r="L8" i="1"/>
  <c r="G7" i="1"/>
  <c r="E19" i="1" l="1"/>
  <c r="F19" i="1" s="1"/>
  <c r="H7" i="1"/>
  <c r="K7" i="1" s="1"/>
  <c r="L7" i="1" s="1"/>
</calcChain>
</file>

<file path=xl/sharedStrings.xml><?xml version="1.0" encoding="utf-8"?>
<sst xmlns="http://schemas.openxmlformats.org/spreadsheetml/2006/main" count="23" uniqueCount="16">
  <si>
    <t>Reps</t>
  </si>
  <si>
    <t>Salary</t>
  </si>
  <si>
    <t>Sales</t>
  </si>
  <si>
    <t>Commission</t>
  </si>
  <si>
    <t>Total</t>
  </si>
  <si>
    <t>% Sales</t>
  </si>
  <si>
    <t>Salary + Commission</t>
  </si>
  <si>
    <t>Override</t>
  </si>
  <si>
    <t>Mgr Salary</t>
  </si>
  <si>
    <t>SALARY VS OUTSOURCED COMMISSION TEAMS</t>
  </si>
  <si>
    <t>Tax/Benefits</t>
  </si>
  <si>
    <t>Recruiting</t>
  </si>
  <si>
    <t>Office</t>
  </si>
  <si>
    <t>Outsourced Commission-Only Remote</t>
  </si>
  <si>
    <t>Rep Pay</t>
  </si>
  <si>
    <t>Agency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</si>
</sst>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0.0%"/>
  </numFmts>
  <fonts count="6" x14ac:knownFonts="1">
    <font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 tint="0.249977111117893"/>
      <name val="Arial"/>
      <family val="2"/>
    </font>
    <font>
      <sz val="16"/>
      <color theme="1" tint="0.249977111117893"/>
      <name val="Arial"/>
      <family val="2"/>
    </font>
    <font>
      <sz val="16"/>
      <color theme="1" tint="0.249977111117893"/>
      <name val="Verdana"/>
      <family val="2"/>
    </font>
    <font>
      <b/>
      <sz val="16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5" fontId="3" fillId="0" borderId="0" xfId="1" applyNumberFormat="1" applyFont="1" applyProtection="1"/>
    <xf numFmtId="167" fontId="3" fillId="0" borderId="0" xfId="3" applyNumberFormat="1" applyFont="1" applyProtection="1"/>
    <xf numFmtId="43" fontId="3" fillId="0" borderId="0" xfId="1" applyFont="1" applyProtection="1"/>
    <xf numFmtId="164" fontId="3" fillId="2" borderId="1" xfId="2" applyNumberFormat="1" applyFont="1" applyFill="1" applyBorder="1" applyProtection="1">
      <protection locked="0"/>
    </xf>
    <xf numFmtId="9" fontId="3" fillId="2" borderId="1" xfId="3" applyFont="1" applyFill="1" applyBorder="1" applyProtection="1">
      <protection locked="0"/>
    </xf>
    <xf numFmtId="167" fontId="3" fillId="2" borderId="1" xfId="3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64" fontId="3" fillId="0" borderId="1" xfId="2" applyNumberFormat="1" applyFont="1" applyFill="1" applyBorder="1" applyProtection="1"/>
    <xf numFmtId="0" fontId="5" fillId="0" borderId="0" xfId="0" applyFont="1" applyProtection="1"/>
    <xf numFmtId="0" fontId="3" fillId="0" borderId="0" xfId="0" applyFont="1" applyProtection="1"/>
    <xf numFmtId="165" fontId="3" fillId="0" borderId="0" xfId="0" applyNumberFormat="1" applyFont="1" applyProtection="1"/>
    <xf numFmtId="0" fontId="2" fillId="0" borderId="0" xfId="0" applyFont="1" applyProtection="1"/>
    <xf numFmtId="166" fontId="3" fillId="0" borderId="0" xfId="0" applyNumberFormat="1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E110-933A-AC4F-A7DD-8B7BA05A427F}">
  <dimension ref="A2:M74"/>
  <sheetViews>
    <sheetView showGridLines="0" tabSelected="1" workbookViewId="0">
      <selection activeCell="B15" sqref="B15"/>
    </sheetView>
  </sheetViews>
  <sheetFormatPr baseColWidth="10" defaultRowHeight="20" x14ac:dyDescent="0.2"/>
  <cols>
    <col min="1" max="1" width="4.6640625" style="10" customWidth="1"/>
    <col min="2" max="2" width="9" style="10" customWidth="1"/>
    <col min="3" max="3" width="12.5546875" style="10" customWidth="1"/>
    <col min="4" max="5" width="11.33203125" style="10" customWidth="1"/>
    <col min="6" max="6" width="8.5546875" style="10" customWidth="1"/>
    <col min="7" max="7" width="9.5546875" style="10" customWidth="1"/>
    <col min="8" max="8" width="10.88671875" style="10" customWidth="1"/>
    <col min="9" max="9" width="9.6640625" style="10" customWidth="1"/>
    <col min="10" max="10" width="8" style="10" customWidth="1"/>
    <col min="11" max="11" width="9" style="10" customWidth="1"/>
    <col min="12" max="12" width="10.77734375" style="10"/>
    <col min="13" max="13" width="9.33203125" style="10" customWidth="1"/>
    <col min="14" max="16384" width="10.77734375" style="10"/>
  </cols>
  <sheetData>
    <row r="2" spans="1:13" x14ac:dyDescent="0.2">
      <c r="A2" s="9" t="s">
        <v>9</v>
      </c>
    </row>
    <row r="4" spans="1:13" x14ac:dyDescent="0.2">
      <c r="A4" s="9" t="s">
        <v>6</v>
      </c>
    </row>
    <row r="5" spans="1:13" x14ac:dyDescent="0.2">
      <c r="B5" s="4">
        <v>20000</v>
      </c>
      <c r="C5" s="4">
        <v>4000</v>
      </c>
      <c r="D5" s="5">
        <v>0.1</v>
      </c>
      <c r="E5" s="4">
        <v>6000</v>
      </c>
      <c r="F5" s="6">
        <v>2.5000000000000001E-2</v>
      </c>
      <c r="G5" s="11"/>
      <c r="H5" s="5">
        <v>0.3</v>
      </c>
      <c r="I5" s="4">
        <v>1000</v>
      </c>
      <c r="J5" s="4">
        <v>1000</v>
      </c>
    </row>
    <row r="6" spans="1:13" s="12" customFormat="1" x14ac:dyDescent="0.2">
      <c r="A6" s="12" t="s">
        <v>0</v>
      </c>
      <c r="B6" s="12" t="s">
        <v>2</v>
      </c>
      <c r="C6" s="12" t="s">
        <v>1</v>
      </c>
      <c r="D6" s="12" t="s">
        <v>3</v>
      </c>
      <c r="E6" s="12" t="s">
        <v>8</v>
      </c>
      <c r="F6" s="12" t="s">
        <v>7</v>
      </c>
      <c r="G6" s="12" t="s">
        <v>4</v>
      </c>
      <c r="H6" s="12" t="s">
        <v>10</v>
      </c>
      <c r="I6" s="12" t="s">
        <v>11</v>
      </c>
      <c r="J6" s="12" t="s">
        <v>12</v>
      </c>
      <c r="K6" s="12" t="s">
        <v>4</v>
      </c>
      <c r="L6" s="12" t="s">
        <v>5</v>
      </c>
      <c r="M6" s="12" t="s">
        <v>14</v>
      </c>
    </row>
    <row r="7" spans="1:13" x14ac:dyDescent="0.2">
      <c r="A7" s="7">
        <v>3</v>
      </c>
      <c r="B7" s="1">
        <f>A7*$B$5</f>
        <v>60000</v>
      </c>
      <c r="C7" s="1">
        <f>A7*$C$5</f>
        <v>12000</v>
      </c>
      <c r="D7" s="1">
        <f>B7*$D$5</f>
        <v>6000</v>
      </c>
      <c r="E7" s="1">
        <f>$E$5</f>
        <v>6000</v>
      </c>
      <c r="F7" s="1">
        <f>B7*$F$5</f>
        <v>1500</v>
      </c>
      <c r="G7" s="11">
        <f>C7+D7+E7+F7</f>
        <v>25500</v>
      </c>
      <c r="H7" s="1">
        <f>G7*$H$5</f>
        <v>7650</v>
      </c>
      <c r="I7" s="1">
        <f>A7*$I$5</f>
        <v>3000</v>
      </c>
      <c r="J7" s="1">
        <f>A7*$J$5</f>
        <v>3000</v>
      </c>
      <c r="K7" s="11">
        <f>G7+H7+I7+J7</f>
        <v>39150</v>
      </c>
      <c r="L7" s="2">
        <f>K7/B7</f>
        <v>0.65249999999999997</v>
      </c>
      <c r="M7" s="11">
        <f>(C7+D7)/3</f>
        <v>6000</v>
      </c>
    </row>
    <row r="8" spans="1:13" x14ac:dyDescent="0.2">
      <c r="A8" s="7">
        <v>5</v>
      </c>
      <c r="B8" s="1">
        <f>A8*$B$5</f>
        <v>100000</v>
      </c>
      <c r="C8" s="1">
        <f>A8*$C$5</f>
        <v>20000</v>
      </c>
      <c r="D8" s="1">
        <f>B8*$D$5</f>
        <v>10000</v>
      </c>
      <c r="E8" s="1">
        <f>$E$5</f>
        <v>6000</v>
      </c>
      <c r="F8" s="1">
        <f>B8*$F$5</f>
        <v>2500</v>
      </c>
      <c r="G8" s="11">
        <f>C8+D8+E8+F8</f>
        <v>38500</v>
      </c>
      <c r="H8" s="1">
        <f>G8*$H$5</f>
        <v>11550</v>
      </c>
      <c r="I8" s="1">
        <f>A8*$I$5</f>
        <v>5000</v>
      </c>
      <c r="J8" s="1">
        <f>A8*$J$5</f>
        <v>5000</v>
      </c>
      <c r="K8" s="11">
        <f>G8+H8+I8+J8</f>
        <v>60050</v>
      </c>
      <c r="L8" s="2">
        <f>K8/B8</f>
        <v>0.60050000000000003</v>
      </c>
      <c r="M8" s="11">
        <f>(C8+D8)/5</f>
        <v>6000</v>
      </c>
    </row>
    <row r="9" spans="1:13" x14ac:dyDescent="0.2">
      <c r="A9" s="7">
        <v>10</v>
      </c>
      <c r="B9" s="1">
        <f>A9*$B$5</f>
        <v>200000</v>
      </c>
      <c r="C9" s="1">
        <f>A9*$C$5</f>
        <v>40000</v>
      </c>
      <c r="D9" s="1">
        <f>B9*$D$5</f>
        <v>20000</v>
      </c>
      <c r="E9" s="1">
        <f>$E$5</f>
        <v>6000</v>
      </c>
      <c r="F9" s="1">
        <f>B9*$F$5</f>
        <v>5000</v>
      </c>
      <c r="G9" s="11">
        <f>C9+D9+E9+F9</f>
        <v>71000</v>
      </c>
      <c r="H9" s="1">
        <f>G9*$H$5</f>
        <v>21300</v>
      </c>
      <c r="I9" s="1">
        <f>A9*$I$5</f>
        <v>10000</v>
      </c>
      <c r="J9" s="1">
        <f>A9*$J$5</f>
        <v>10000</v>
      </c>
      <c r="K9" s="11">
        <f>G9+H9+I9+J9</f>
        <v>112300</v>
      </c>
      <c r="L9" s="2">
        <f>K9/B9</f>
        <v>0.5615</v>
      </c>
      <c r="M9" s="11">
        <f>(C9+D9)/10</f>
        <v>6000</v>
      </c>
    </row>
    <row r="10" spans="1:13" x14ac:dyDescent="0.2">
      <c r="A10" s="1"/>
      <c r="B10" s="1"/>
      <c r="C10" s="1"/>
      <c r="D10" s="1"/>
      <c r="E10" s="1"/>
      <c r="F10" s="1"/>
      <c r="G10" s="11"/>
      <c r="H10" s="1"/>
      <c r="I10" s="1"/>
      <c r="J10" s="1"/>
      <c r="K10" s="11"/>
      <c r="L10" s="2"/>
    </row>
    <row r="11" spans="1:13" x14ac:dyDescent="0.2">
      <c r="A11" s="1"/>
      <c r="B11" s="1"/>
      <c r="C11" s="1"/>
      <c r="D11" s="1"/>
      <c r="E11" s="1"/>
      <c r="F11" s="1"/>
      <c r="G11" s="11"/>
      <c r="H11" s="1"/>
      <c r="I11" s="1"/>
      <c r="J11" s="1"/>
      <c r="K11" s="11"/>
      <c r="L11" s="2"/>
    </row>
    <row r="12" spans="1:13" x14ac:dyDescent="0.2">
      <c r="A12" s="1"/>
      <c r="B12" s="1"/>
      <c r="C12" s="1"/>
      <c r="D12" s="1"/>
      <c r="E12" s="1"/>
      <c r="F12" s="1"/>
      <c r="G12" s="11"/>
      <c r="H12" s="1"/>
      <c r="I12" s="1"/>
      <c r="J12" s="1"/>
      <c r="K12" s="11"/>
      <c r="L12" s="2"/>
    </row>
    <row r="13" spans="1:13" x14ac:dyDescent="0.2">
      <c r="A13" s="9" t="s">
        <v>13</v>
      </c>
      <c r="B13" s="1"/>
      <c r="C13" s="3"/>
      <c r="D13" s="1"/>
      <c r="E13" s="1"/>
      <c r="F13" s="1"/>
    </row>
    <row r="14" spans="1:13" x14ac:dyDescent="0.2">
      <c r="B14" s="1"/>
      <c r="C14" s="1"/>
      <c r="D14" s="8">
        <v>2500</v>
      </c>
    </row>
    <row r="15" spans="1:13" x14ac:dyDescent="0.2">
      <c r="B15" s="5">
        <v>0.2</v>
      </c>
      <c r="C15" s="1"/>
      <c r="D15" s="8">
        <v>5000</v>
      </c>
    </row>
    <row r="16" spans="1:13" x14ac:dyDescent="0.2">
      <c r="B16" s="4">
        <f>B5*(100%+B15)</f>
        <v>24000</v>
      </c>
      <c r="C16" s="5">
        <v>0.25</v>
      </c>
      <c r="D16" s="8">
        <v>10000</v>
      </c>
      <c r="G16" s="5">
        <v>0.25</v>
      </c>
      <c r="K16" s="12"/>
      <c r="L16" s="12"/>
    </row>
    <row r="17" spans="1:12" x14ac:dyDescent="0.2">
      <c r="A17" s="12" t="s">
        <v>0</v>
      </c>
      <c r="B17" s="12" t="s">
        <v>2</v>
      </c>
      <c r="C17" s="12" t="s">
        <v>3</v>
      </c>
      <c r="D17" s="12" t="s">
        <v>15</v>
      </c>
      <c r="E17" s="12" t="s">
        <v>4</v>
      </c>
      <c r="F17" s="12" t="s">
        <v>5</v>
      </c>
      <c r="G17" s="12" t="s">
        <v>14</v>
      </c>
      <c r="I17" s="12"/>
      <c r="K17" s="11"/>
      <c r="L17" s="13"/>
    </row>
    <row r="18" spans="1:12" x14ac:dyDescent="0.2">
      <c r="A18" s="7">
        <v>3</v>
      </c>
      <c r="B18" s="1">
        <f>A18*$B$16</f>
        <v>72000</v>
      </c>
      <c r="C18" s="1">
        <f>B18*$C$16</f>
        <v>18000</v>
      </c>
      <c r="D18" s="1">
        <f>$D$14</f>
        <v>2500</v>
      </c>
      <c r="E18" s="11">
        <f>C18+D18</f>
        <v>20500</v>
      </c>
      <c r="F18" s="2">
        <f>E18/B18</f>
        <v>0.28472222222222221</v>
      </c>
      <c r="G18" s="11">
        <f>B18/3*G16</f>
        <v>6000</v>
      </c>
      <c r="I18" s="2"/>
      <c r="K18" s="11"/>
      <c r="L18" s="13"/>
    </row>
    <row r="19" spans="1:12" x14ac:dyDescent="0.2">
      <c r="A19" s="7">
        <v>5</v>
      </c>
      <c r="B19" s="1">
        <f>A19*$B$16</f>
        <v>120000</v>
      </c>
      <c r="C19" s="1">
        <f>B19*$C$16</f>
        <v>30000</v>
      </c>
      <c r="D19" s="1">
        <f>$D$15</f>
        <v>5000</v>
      </c>
      <c r="E19" s="11">
        <f>C19+D19</f>
        <v>35000</v>
      </c>
      <c r="F19" s="2">
        <f>E19/B19</f>
        <v>0.29166666666666669</v>
      </c>
      <c r="G19" s="11">
        <f>B19/5*G16</f>
        <v>6000</v>
      </c>
      <c r="I19" s="2"/>
    </row>
    <row r="20" spans="1:12" x14ac:dyDescent="0.2">
      <c r="A20" s="7">
        <v>10</v>
      </c>
      <c r="B20" s="1">
        <f>A20*$B$16</f>
        <v>240000</v>
      </c>
      <c r="C20" s="1">
        <f>B20*$C$16</f>
        <v>60000</v>
      </c>
      <c r="D20" s="1">
        <f>$D$16</f>
        <v>10000</v>
      </c>
      <c r="E20" s="11">
        <f>C20+D20</f>
        <v>70000</v>
      </c>
      <c r="F20" s="2">
        <f>E20/B20</f>
        <v>0.29166666666666669</v>
      </c>
      <c r="G20" s="11">
        <f>B20/10*G16</f>
        <v>6000</v>
      </c>
      <c r="I20" s="2"/>
    </row>
    <row r="23" spans="1:12" x14ac:dyDescent="0.2">
      <c r="A23" s="12"/>
    </row>
    <row r="32" spans="1:12" s="14" customFormat="1" x14ac:dyDescent="0.2">
      <c r="B32" s="10"/>
    </row>
    <row r="33" spans="1:10" s="14" customFormat="1" x14ac:dyDescent="0.2"/>
    <row r="34" spans="1:10" s="14" customFormat="1" x14ac:dyDescent="0.2"/>
    <row r="35" spans="1:10" s="14" customFormat="1" x14ac:dyDescent="0.2"/>
    <row r="36" spans="1:10" s="14" customFormat="1" x14ac:dyDescent="0.2"/>
    <row r="37" spans="1:10" s="14" customFormat="1" x14ac:dyDescent="0.2"/>
    <row r="38" spans="1:10" s="14" customFormat="1" x14ac:dyDescent="0.2"/>
    <row r="39" spans="1:10" s="14" customFormat="1" x14ac:dyDescent="0.2"/>
    <row r="40" spans="1:10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 s="14" customForma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 s="14" customFormat="1" x14ac:dyDescent="0.2"/>
    <row r="44" spans="1:10" s="14" customFormat="1" x14ac:dyDescent="0.2"/>
    <row r="45" spans="1:10" s="14" customFormat="1" x14ac:dyDescent="0.2"/>
    <row r="46" spans="1:10" s="14" customFormat="1" x14ac:dyDescent="0.2"/>
    <row r="47" spans="1:10" s="14" customFormat="1" x14ac:dyDescent="0.2"/>
    <row r="48" spans="1:10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</sheetData>
  <sheetProtection algorithmName="SHA-512" hashValue="y/0YqydMry9S8FfB1J1DcLTKGrBGvjWD7xDDa4E/JpQ/fmKgonJ3fKnAzyBjzNpgJg84V5fHUCZFre0Jc/oMbg==" saltValue="BGXu574PrfcKAMzQ58K1/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Paul Mush</cp:lastModifiedBy>
  <dcterms:created xsi:type="dcterms:W3CDTF">2025-03-01T20:43:51Z</dcterms:created>
  <dcterms:modified xsi:type="dcterms:W3CDTF">2025-04-28T23:33:57Z</dcterms:modified>
</cp:coreProperties>
</file>